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Data\2019-Job Files\128 (NTA Manual)\Documents - LDP\NTA DM Issued\Word\"/>
    </mc:Choice>
  </mc:AlternateContent>
  <workbookProtection workbookAlgorithmName="SHA-512" workbookHashValue="TVe3Q5pFeF5TS2gYD1hV1cOAxvsDjStWXylOI0jNHktfRoiJsETXwx+t21nACD+JEXss5ykZrcMCNK4PkTdmKA==" workbookSaltValue="NEAq7gu1u6XQJ85Ox6Onjg==" workbookSpinCount="100000" lockStructure="1"/>
  <bookViews>
    <workbookView xWindow="90" yWindow="75" windowWidth="19980" windowHeight="10530"/>
  </bookViews>
  <sheets>
    <sheet name="Maintenance Factor" sheetId="1" r:id="rId1"/>
    <sheet name="Revision" sheetId="2" r:id="rId2"/>
  </sheets>
  <definedNames>
    <definedName name="Lens">'Maintenance Factor'!$B$39:$C$49</definedName>
    <definedName name="Lenses">'Maintenance Factor'!$B$39:$B$49</definedName>
    <definedName name="_xlnm.Print_Area" localSheetId="0">'Maintenance Factor'!$A$4:$D$54</definedName>
    <definedName name="_xlnm.Print_Titles" localSheetId="0">'Maintenance Factor'!$8:$8</definedName>
    <definedName name="Reflector">'Maintenance Factor'!$B$30:$C$36</definedName>
    <definedName name="Reflectors">'Maintenance Factor'!$B$30:$B$36</definedName>
    <definedName name="Visor">'Maintenance Factor'!$B$24:$C$27</definedName>
    <definedName name="Visors">'Maintenance Factor'!$B$24:$B$27</definedName>
  </definedNames>
  <calcPr calcId="152511" calcMode="manual"/>
</workbook>
</file>

<file path=xl/calcChain.xml><?xml version="1.0" encoding="utf-8"?>
<calcChain xmlns="http://schemas.openxmlformats.org/spreadsheetml/2006/main">
  <c r="D17" i="1" l="1"/>
  <c r="D16" i="1" l="1"/>
  <c r="D15" i="1"/>
  <c r="D14" i="1"/>
  <c r="D18" i="1" l="1"/>
  <c r="D19" i="1" s="1"/>
</calcChain>
</file>

<file path=xl/sharedStrings.xml><?xml version="1.0" encoding="utf-8"?>
<sst xmlns="http://schemas.openxmlformats.org/spreadsheetml/2006/main" count="74" uniqueCount="65">
  <si>
    <t>TOPIC</t>
  </si>
  <si>
    <t>ACTUAL VALUE</t>
  </si>
  <si>
    <t>NA</t>
  </si>
  <si>
    <t>Luminaire Maintenance Factor (LMF)</t>
  </si>
  <si>
    <t>1.1</t>
  </si>
  <si>
    <t>1.2</t>
  </si>
  <si>
    <t>1.3</t>
  </si>
  <si>
    <t>1.4</t>
  </si>
  <si>
    <t>1.5</t>
  </si>
  <si>
    <t>1.6</t>
  </si>
  <si>
    <t>1.7</t>
  </si>
  <si>
    <t>1.8</t>
  </si>
  <si>
    <t>1.9</t>
  </si>
  <si>
    <t>ITEM</t>
  </si>
  <si>
    <t>Nil (No visor)</t>
  </si>
  <si>
    <t>UVS-PMMA (Acrylic)</t>
  </si>
  <si>
    <t>UVS-PC (Polycarbonate)</t>
  </si>
  <si>
    <t>Nil (No reflector)</t>
  </si>
  <si>
    <t>Aluminium (behind glass visor)</t>
  </si>
  <si>
    <t>Aluminium (behind PMMA visor)</t>
  </si>
  <si>
    <t>Aluminium (behind PC visor)</t>
  </si>
  <si>
    <t>Metalised PC (behind glass visor)</t>
  </si>
  <si>
    <t>Metalised PC (behind PMMA visor)</t>
  </si>
  <si>
    <t>Metalised PC (behind PC visor)</t>
  </si>
  <si>
    <t>Visor Material</t>
  </si>
  <si>
    <t>Reflector Material</t>
  </si>
  <si>
    <t>Lens Material</t>
  </si>
  <si>
    <t>Nil (No lens)</t>
  </si>
  <si>
    <t>Glass</t>
  </si>
  <si>
    <t>Silicone</t>
  </si>
  <si>
    <t>UVS-PMMA (exposed)</t>
  </si>
  <si>
    <t>UVS-PMMA (behind glass visor)</t>
  </si>
  <si>
    <t>UVS-PMMA (behind PMMA visor)</t>
  </si>
  <si>
    <t>UVS-PMMA (behind PC visor)</t>
  </si>
  <si>
    <t>UVS-PC (exposed)</t>
  </si>
  <si>
    <t>UVS-PC (behind glass visor)</t>
  </si>
  <si>
    <t>UVS-PC (behind PMMA visor)</t>
  </si>
  <si>
    <t>UVS-PC (behind PC visor)</t>
  </si>
  <si>
    <t>Lumen Depreciation</t>
  </si>
  <si>
    <t>1</t>
  </si>
  <si>
    <t>MATERIAL</t>
  </si>
  <si>
    <t>Provide LM-80-08 report for the proposed 4000K LED chip</t>
  </si>
  <si>
    <t>OPTICAL MATERIALS LOOK UP TABLES</t>
  </si>
  <si>
    <t>Luminaire Electronic Failure (LEF) – Estimated deterioration in total luminaire light output due to degradation or failure of electronic components [PCB electronics, Driver electronics, terminations, solder joints, PCB connections, wiring and the like].</t>
  </si>
  <si>
    <t>Toughened glass or silicone</t>
  </si>
  <si>
    <t>Visor type for LMF</t>
  </si>
  <si>
    <t>Visor</t>
  </si>
  <si>
    <t>Exposed (No visor)</t>
  </si>
  <si>
    <t>Lamp Lumen Maintenance Factor (LLMF) at 85,000 hrs (total luminaire energised time) &amp; 25C from analysis in item 1.2  {Note: A minimum of 0.90 is required}</t>
  </si>
  <si>
    <t>Luminaire Optical Depreciation for Visor (LODV).                                                                                                                                        {Note: Select material from drop down list}</t>
  </si>
  <si>
    <t>Luminaire Optical Depreciation for Reflector (LODR).                                                                                                                         {Note: Select material from drop down list}</t>
  </si>
  <si>
    <t xml:space="preserve">Luminaire Optical Depreciation for Lens (LODL).                                                                                                                                        {Note: Select material from drop down list}   </t>
  </si>
  <si>
    <t>Revision Table</t>
  </si>
  <si>
    <t>Version</t>
  </si>
  <si>
    <t>Date</t>
  </si>
  <si>
    <t>Changes</t>
  </si>
  <si>
    <t>Original</t>
  </si>
  <si>
    <t>1.10</t>
  </si>
  <si>
    <t>Design Maintenance Factor (MF)                                                                                                                                                                                                 {NOTE: Capped by automated formula to 0.80 maximum as per AS/NZS1158}</t>
  </si>
  <si>
    <t xml:space="preserve">Theoretical Maximum Maintenance Factor (MF) [= LLMF x LEF x LODV x LODR x LODL x LMF]                                                                                         </t>
  </si>
  <si>
    <r>
      <t>1.</t>
    </r>
    <r>
      <rPr>
        <b/>
        <sz val="11"/>
        <color rgb="FFFF0000"/>
        <rFont val="Calibri"/>
        <family val="2"/>
        <scheme val="minor"/>
      </rPr>
      <t xml:space="preserve"> Instructions: </t>
    </r>
    <r>
      <rPr>
        <sz val="11"/>
        <color rgb="FFFF0000"/>
        <rFont val="Calibri"/>
        <family val="2"/>
        <scheme val="minor"/>
      </rPr>
      <t xml:space="preserve">Only enter data into the unshaded (white) cells. Items 1.5 to 1.8 contain drop down selection lists - Select the relevant material and the associated factor will automtically be entered in the fourth column. Once all values are entered and the worksheet is saved, the calculation will update to show the final result in the pink shaded cells. The </t>
    </r>
    <r>
      <rPr>
        <u/>
        <sz val="11"/>
        <color rgb="FFFF0000"/>
        <rFont val="Calibri"/>
        <family val="2"/>
        <scheme val="minor"/>
      </rPr>
      <t>Design</t>
    </r>
    <r>
      <rPr>
        <sz val="11"/>
        <color rgb="FFFF0000"/>
        <rFont val="Calibri"/>
        <family val="2"/>
        <scheme val="minor"/>
      </rPr>
      <t xml:space="preserve"> Maintenance Factor shall be used for design calculations.</t>
    </r>
  </si>
  <si>
    <r>
      <t>Provide TM 21-11 analysis [Using EPA Calculator and In-Situ Temperature Measurement Testing (ISTMT){</t>
    </r>
    <r>
      <rPr>
        <u/>
        <sz val="11"/>
        <rFont val="Calibri"/>
        <family val="2"/>
      </rPr>
      <t>for a complete luminaire</t>
    </r>
    <r>
      <rPr>
        <sz val="11"/>
        <rFont val="Calibri"/>
        <family val="2"/>
      </rPr>
      <t xml:space="preserve">}]. URL:https://cmadmin.energystar.gov/sites/default/files/asset/document/ENERGY%20STAR%20TM-21%20Calculator%20rev%20%2006-18-2018.xlsx. The Analysis is required for the LED-driver combination with the highest lumen output-junction temperature configuration for the proposed luminaire. </t>
    </r>
    <r>
      <rPr>
        <b/>
        <sz val="11"/>
        <rFont val="Calibri"/>
        <family val="2"/>
      </rPr>
      <t>{NOTE: The "Case Temperature (T</t>
    </r>
    <r>
      <rPr>
        <b/>
        <vertAlign val="subscript"/>
        <sz val="11"/>
        <rFont val="Calibri"/>
        <family val="2"/>
      </rPr>
      <t>C</t>
    </r>
    <r>
      <rPr>
        <b/>
        <sz val="11"/>
        <rFont val="Calibri"/>
        <family val="2"/>
      </rPr>
      <t>)" input required in the spreadsheet is measured at the test point (T</t>
    </r>
    <r>
      <rPr>
        <b/>
        <vertAlign val="subscript"/>
        <sz val="11"/>
        <rFont val="Calibri"/>
        <family val="2"/>
      </rPr>
      <t>S</t>
    </r>
    <r>
      <rPr>
        <b/>
        <sz val="11"/>
        <rFont val="Calibri"/>
        <family val="2"/>
      </rPr>
      <t>) used in the LM80 test and the ISTMT test - usually a solder point beside the chip}</t>
    </r>
  </si>
  <si>
    <t>Lighting Design Maintenance Factor Calculator</t>
  </si>
  <si>
    <t>Appendix B1</t>
  </si>
  <si>
    <t>V1 - 15/10/2020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</si>
</sst>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6" x14ac:knownFonts="1">
    <font>
      <sz val="11"/>
      <color theme="1"/>
      <name val="Calibri"/>
      <family val="2"/>
      <scheme val="minor"/>
    </font>
    <font>
      <b/>
      <sz val="11"/>
      <color indexed="8"/>
      <name val="Calibri"/>
      <family val="2"/>
    </font>
    <font>
      <sz val="11"/>
      <name val="Calibri"/>
      <family val="2"/>
    </font>
    <font>
      <sz val="8"/>
      <name val="Calibri"/>
      <family val="2"/>
    </font>
    <font>
      <sz val="11"/>
      <name val="Calibri"/>
      <family val="2"/>
      <scheme val="minor"/>
    </font>
    <font>
      <b/>
      <sz val="11"/>
      <name val="Calibri"/>
      <family val="2"/>
    </font>
    <font>
      <b/>
      <sz val="11"/>
      <color theme="1"/>
      <name val="Calibri"/>
      <family val="2"/>
      <scheme val="minor"/>
    </font>
    <font>
      <b/>
      <sz val="11"/>
      <name val="Calibri"/>
      <family val="2"/>
      <scheme val="minor"/>
    </font>
    <font>
      <u/>
      <sz val="11"/>
      <name val="Calibri"/>
      <family val="2"/>
    </font>
    <font>
      <b/>
      <vertAlign val="subscript"/>
      <sz val="11"/>
      <name val="Calibri"/>
      <family val="2"/>
    </font>
    <font>
      <sz val="11"/>
      <color rgb="FFFF0000"/>
      <name val="Calibri"/>
      <family val="2"/>
      <scheme val="minor"/>
    </font>
    <font>
      <b/>
      <sz val="11"/>
      <color rgb="FFFF0000"/>
      <name val="Calibri"/>
      <family val="2"/>
      <scheme val="minor"/>
    </font>
    <font>
      <b/>
      <sz val="14"/>
      <color theme="1"/>
      <name val="Calibri"/>
      <family val="2"/>
      <scheme val="minor"/>
    </font>
    <font>
      <u/>
      <sz val="11"/>
      <color rgb="FFFF0000"/>
      <name val="Calibri"/>
      <family val="2"/>
      <scheme val="minor"/>
    </font>
    <font>
      <sz val="16"/>
      <name val="Arial"/>
      <family val="2"/>
    </font>
    <font>
      <b/>
      <sz val="11"/>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7"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top style="thin">
        <color indexed="64"/>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ck">
        <color indexed="64"/>
      </right>
      <top style="thick">
        <color indexed="64"/>
      </top>
      <bottom style="thin">
        <color indexed="64"/>
      </bottom>
      <diagonal/>
    </border>
    <border>
      <left style="thick">
        <color indexed="64"/>
      </left>
      <right style="medium">
        <color auto="1"/>
      </right>
      <top style="thick">
        <color indexed="64"/>
      </top>
      <bottom style="thin">
        <color indexed="64"/>
      </bottom>
      <diagonal/>
    </border>
    <border>
      <left style="medium">
        <color auto="1"/>
      </left>
      <right style="thick">
        <color indexed="64"/>
      </right>
      <top style="thin">
        <color indexed="64"/>
      </top>
      <bottom style="thin">
        <color indexed="64"/>
      </bottom>
      <diagonal/>
    </border>
    <border>
      <left style="thick">
        <color indexed="64"/>
      </left>
      <right style="medium">
        <color auto="1"/>
      </right>
      <top style="thin">
        <color indexed="64"/>
      </top>
      <bottom style="thin">
        <color indexed="64"/>
      </bottom>
      <diagonal/>
    </border>
    <border>
      <left style="thick">
        <color indexed="64"/>
      </left>
      <right style="medium">
        <color auto="1"/>
      </right>
      <top style="thin">
        <color indexed="64"/>
      </top>
      <bottom/>
      <diagonal/>
    </border>
    <border>
      <left style="medium">
        <color auto="1"/>
      </left>
      <right style="thick">
        <color indexed="64"/>
      </right>
      <top style="thin">
        <color indexed="64"/>
      </top>
      <bottom style="medium">
        <color auto="1"/>
      </bottom>
      <diagonal/>
    </border>
    <border>
      <left style="thick">
        <color indexed="64"/>
      </left>
      <right style="medium">
        <color auto="1"/>
      </right>
      <top style="thin">
        <color indexed="64"/>
      </top>
      <bottom style="medium">
        <color auto="1"/>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auto="1"/>
      </bottom>
      <diagonal/>
    </border>
  </borders>
  <cellStyleXfs count="1">
    <xf numFmtId="0" fontId="0" fillId="0" borderId="0"/>
  </cellStyleXfs>
  <cellXfs count="92">
    <xf numFmtId="0" fontId="0" fillId="0" borderId="0" xfId="0"/>
    <xf numFmtId="0" fontId="0" fillId="0" borderId="0" xfId="0" applyProtection="1">
      <protection locked="0"/>
    </xf>
    <xf numFmtId="49" fontId="0" fillId="0" borderId="0" xfId="0" applyNumberFormat="1" applyProtection="1">
      <protection locked="0"/>
    </xf>
    <xf numFmtId="49" fontId="4" fillId="2" borderId="8" xfId="0" applyNumberFormat="1" applyFont="1" applyFill="1" applyBorder="1" applyAlignment="1" applyProtection="1">
      <alignment horizontal="center" vertical="top"/>
    </xf>
    <xf numFmtId="0" fontId="2" fillId="2" borderId="1" xfId="0" applyFont="1" applyFill="1" applyBorder="1" applyAlignment="1" applyProtection="1">
      <alignment vertical="top" wrapText="1"/>
    </xf>
    <xf numFmtId="49" fontId="1" fillId="2" borderId="6" xfId="0" applyNumberFormat="1" applyFont="1" applyFill="1" applyBorder="1" applyAlignment="1" applyProtection="1">
      <alignment horizontal="center" vertical="top"/>
    </xf>
    <xf numFmtId="0" fontId="1" fillId="2" borderId="7" xfId="0" applyFont="1" applyFill="1" applyBorder="1" applyAlignment="1" applyProtection="1">
      <alignment horizontal="left" vertical="top"/>
    </xf>
    <xf numFmtId="49" fontId="4" fillId="2" borderId="2" xfId="0" applyNumberFormat="1" applyFont="1" applyFill="1" applyBorder="1" applyAlignment="1" applyProtection="1">
      <alignment horizontal="center" vertical="top"/>
    </xf>
    <xf numFmtId="0" fontId="2" fillId="2" borderId="3" xfId="0" applyFont="1" applyFill="1" applyBorder="1" applyAlignment="1" applyProtection="1">
      <alignment vertical="top" wrapText="1"/>
    </xf>
    <xf numFmtId="0" fontId="1" fillId="2" borderId="27" xfId="0" applyFont="1" applyFill="1" applyBorder="1" applyAlignment="1" applyProtection="1"/>
    <xf numFmtId="0" fontId="0" fillId="2" borderId="25" xfId="0" applyFill="1" applyBorder="1" applyAlignment="1" applyProtection="1"/>
    <xf numFmtId="49" fontId="7" fillId="2" borderId="2" xfId="0" applyNumberFormat="1" applyFont="1" applyFill="1" applyBorder="1" applyAlignment="1" applyProtection="1">
      <alignment horizontal="center" vertical="top"/>
    </xf>
    <xf numFmtId="0" fontId="5" fillId="2" borderId="1" xfId="0" applyFont="1" applyFill="1" applyBorder="1" applyAlignment="1" applyProtection="1">
      <alignment vertical="top" wrapText="1"/>
    </xf>
    <xf numFmtId="164" fontId="4" fillId="5" borderId="5" xfId="0" applyNumberFormat="1" applyFont="1" applyFill="1" applyBorder="1" applyAlignment="1" applyProtection="1">
      <alignment horizontal="center"/>
    </xf>
    <xf numFmtId="0" fontId="1" fillId="2" borderId="9" xfId="0" applyFont="1" applyFill="1" applyBorder="1" applyAlignment="1" applyProtection="1">
      <alignment horizontal="center" vertical="top" wrapText="1"/>
    </xf>
    <xf numFmtId="0" fontId="0" fillId="2" borderId="4" xfId="0" applyFill="1" applyBorder="1" applyAlignment="1" applyProtection="1">
      <alignment horizontal="center" vertical="top"/>
    </xf>
    <xf numFmtId="0" fontId="0" fillId="2" borderId="5" xfId="0" applyFill="1" applyBorder="1" applyAlignment="1" applyProtection="1">
      <alignment horizontal="center" vertical="top"/>
    </xf>
    <xf numFmtId="2" fontId="0" fillId="0" borderId="31" xfId="0" applyNumberFormat="1" applyFill="1" applyBorder="1" applyAlignment="1" applyProtection="1">
      <alignment horizontal="center" vertical="top"/>
      <protection locked="0"/>
    </xf>
    <xf numFmtId="2" fontId="4" fillId="2" borderId="33" xfId="0" applyNumberFormat="1" applyFont="1" applyFill="1" applyBorder="1" applyAlignment="1" applyProtection="1">
      <alignment horizontal="center" vertical="top"/>
    </xf>
    <xf numFmtId="0" fontId="0" fillId="2" borderId="25" xfId="0" applyFill="1" applyBorder="1" applyAlignment="1" applyProtection="1">
      <alignment horizontal="center"/>
    </xf>
    <xf numFmtId="0" fontId="1" fillId="2" borderId="13" xfId="0" applyFont="1" applyFill="1" applyBorder="1" applyAlignment="1" applyProtection="1">
      <alignment horizontal="center" vertical="top"/>
    </xf>
    <xf numFmtId="0" fontId="5" fillId="2" borderId="10" xfId="0" applyFont="1" applyFill="1" applyBorder="1" applyAlignment="1" applyProtection="1">
      <alignment horizontal="center" vertical="top" wrapText="1"/>
    </xf>
    <xf numFmtId="0" fontId="2" fillId="2" borderId="10" xfId="0" applyFont="1" applyFill="1" applyBorder="1" applyAlignment="1" applyProtection="1">
      <alignment horizontal="center" vertical="top" wrapText="1"/>
    </xf>
    <xf numFmtId="0" fontId="2" fillId="2" borderId="11" xfId="0" applyFont="1" applyFill="1" applyBorder="1" applyAlignment="1" applyProtection="1">
      <alignment horizontal="center" vertical="top" wrapText="1"/>
    </xf>
    <xf numFmtId="0" fontId="2" fillId="2" borderId="24" xfId="0" applyFont="1" applyFill="1" applyBorder="1" applyAlignment="1" applyProtection="1">
      <alignment horizontal="center" vertical="top" wrapText="1"/>
    </xf>
    <xf numFmtId="0" fontId="2" fillId="2" borderId="21" xfId="0" applyFont="1" applyFill="1" applyBorder="1" applyAlignment="1" applyProtection="1">
      <alignment horizontal="center" vertical="top" wrapText="1"/>
    </xf>
    <xf numFmtId="0" fontId="0" fillId="0" borderId="0" xfId="0" applyAlignment="1" applyProtection="1">
      <alignment horizontal="center"/>
      <protection locked="0"/>
    </xf>
    <xf numFmtId="49" fontId="4" fillId="2" borderId="30" xfId="0" applyNumberFormat="1" applyFont="1" applyFill="1" applyBorder="1" applyAlignment="1" applyProtection="1">
      <alignment horizontal="center" vertical="top" wrapText="1"/>
    </xf>
    <xf numFmtId="49" fontId="4" fillId="2" borderId="32" xfId="0" applyNumberFormat="1" applyFont="1" applyFill="1" applyBorder="1" applyAlignment="1" applyProtection="1">
      <alignment horizontal="center" vertical="top" wrapText="1"/>
    </xf>
    <xf numFmtId="49" fontId="4" fillId="2" borderId="35" xfId="0" applyNumberFormat="1" applyFont="1" applyFill="1" applyBorder="1" applyAlignment="1" applyProtection="1">
      <alignment horizontal="center" vertical="top" wrapText="1"/>
    </xf>
    <xf numFmtId="0" fontId="2" fillId="2" borderId="37" xfId="0" applyFont="1" applyFill="1" applyBorder="1" applyAlignment="1" applyProtection="1">
      <alignment horizontal="center" vertical="top" wrapText="1"/>
    </xf>
    <xf numFmtId="2" fontId="0" fillId="7" borderId="36" xfId="0" applyNumberFormat="1" applyFill="1" applyBorder="1" applyAlignment="1" applyProtection="1">
      <alignment horizontal="center" vertical="top"/>
    </xf>
    <xf numFmtId="2" fontId="0" fillId="9" borderId="34" xfId="0" applyNumberFormat="1" applyFill="1" applyBorder="1" applyAlignment="1" applyProtection="1">
      <alignment horizontal="center" vertical="top"/>
    </xf>
    <xf numFmtId="49" fontId="0" fillId="0" borderId="0" xfId="0" applyNumberFormat="1" applyProtection="1"/>
    <xf numFmtId="0" fontId="0" fillId="0" borderId="0" xfId="0" applyProtection="1"/>
    <xf numFmtId="0" fontId="0" fillId="0" borderId="0" xfId="0" applyAlignment="1" applyProtection="1">
      <alignment horizontal="center"/>
    </xf>
    <xf numFmtId="0" fontId="5" fillId="2" borderId="12" xfId="0" applyFont="1" applyFill="1" applyBorder="1" applyAlignment="1" applyProtection="1">
      <alignment vertical="top" wrapText="1"/>
    </xf>
    <xf numFmtId="0" fontId="2" fillId="0" borderId="25" xfId="0" applyFont="1" applyFill="1" applyBorder="1" applyAlignment="1" applyProtection="1">
      <alignment horizontal="center" vertical="top" wrapText="1"/>
      <protection locked="0"/>
    </xf>
    <xf numFmtId="0" fontId="0" fillId="2" borderId="2" xfId="0" applyFill="1" applyBorder="1" applyProtection="1">
      <protection hidden="1"/>
    </xf>
    <xf numFmtId="0" fontId="0" fillId="6" borderId="10" xfId="0" applyFill="1" applyBorder="1" applyAlignment="1" applyProtection="1">
      <protection hidden="1"/>
    </xf>
    <xf numFmtId="0" fontId="0" fillId="6" borderId="14" xfId="0" applyFill="1" applyBorder="1" applyAlignment="1" applyProtection="1">
      <protection hidden="1"/>
    </xf>
    <xf numFmtId="2" fontId="4" fillId="6" borderId="4" xfId="0" applyNumberFormat="1" applyFont="1" applyFill="1" applyBorder="1" applyAlignment="1" applyProtection="1">
      <alignment horizontal="center"/>
      <protection hidden="1"/>
    </xf>
    <xf numFmtId="0" fontId="0" fillId="0" borderId="8" xfId="0" applyBorder="1" applyProtection="1">
      <protection hidden="1"/>
    </xf>
    <xf numFmtId="2" fontId="4" fillId="0" borderId="5" xfId="0" applyNumberFormat="1" applyFont="1" applyBorder="1" applyAlignment="1" applyProtection="1">
      <alignment horizontal="center"/>
      <protection hidden="1"/>
    </xf>
    <xf numFmtId="0" fontId="0" fillId="5" borderId="10" xfId="0" applyFill="1" applyBorder="1" applyAlignment="1" applyProtection="1">
      <protection hidden="1"/>
    </xf>
    <xf numFmtId="0" fontId="0" fillId="5" borderId="14" xfId="0" applyFill="1" applyBorder="1" applyAlignment="1" applyProtection="1">
      <protection hidden="1"/>
    </xf>
    <xf numFmtId="2" fontId="4" fillId="5" borderId="4" xfId="0" applyNumberFormat="1" applyFont="1" applyFill="1" applyBorder="1" applyAlignment="1" applyProtection="1">
      <alignment horizontal="center"/>
      <protection hidden="1"/>
    </xf>
    <xf numFmtId="0" fontId="0" fillId="0" borderId="28" xfId="0" applyBorder="1" applyProtection="1">
      <protection hidden="1"/>
    </xf>
    <xf numFmtId="2" fontId="4" fillId="0" borderId="29" xfId="0" applyNumberFormat="1" applyFont="1" applyBorder="1" applyAlignment="1" applyProtection="1">
      <alignment horizontal="center"/>
      <protection hidden="1"/>
    </xf>
    <xf numFmtId="0" fontId="0" fillId="4" borderId="10" xfId="0" applyFill="1" applyBorder="1" applyAlignment="1" applyProtection="1">
      <protection hidden="1"/>
    </xf>
    <xf numFmtId="0" fontId="0" fillId="4" borderId="14" xfId="0" applyFill="1" applyBorder="1" applyAlignment="1" applyProtection="1">
      <protection hidden="1"/>
    </xf>
    <xf numFmtId="2" fontId="4" fillId="4" borderId="4" xfId="0" applyNumberFormat="1" applyFont="1" applyFill="1" applyBorder="1" applyAlignment="1" applyProtection="1">
      <alignment horizontal="center"/>
      <protection hidden="1"/>
    </xf>
    <xf numFmtId="0" fontId="0" fillId="0" borderId="41" xfId="0" applyBorder="1" applyProtection="1">
      <protection hidden="1"/>
    </xf>
    <xf numFmtId="0" fontId="0" fillId="10" borderId="10" xfId="0" applyFill="1" applyBorder="1" applyAlignment="1" applyProtection="1">
      <protection hidden="1"/>
    </xf>
    <xf numFmtId="0" fontId="0" fillId="10" borderId="14" xfId="0" applyFill="1" applyBorder="1" applyAlignment="1" applyProtection="1">
      <protection hidden="1"/>
    </xf>
    <xf numFmtId="2" fontId="4" fillId="10" borderId="4" xfId="0" applyNumberFormat="1" applyFont="1" applyFill="1" applyBorder="1" applyAlignment="1" applyProtection="1">
      <alignment horizontal="center"/>
      <protection hidden="1"/>
    </xf>
    <xf numFmtId="0" fontId="0" fillId="0" borderId="0" xfId="0" applyAlignment="1">
      <alignment wrapText="1"/>
    </xf>
    <xf numFmtId="0" fontId="6" fillId="0" borderId="0" xfId="0" applyFont="1" applyAlignment="1">
      <alignment wrapText="1"/>
    </xf>
    <xf numFmtId="0" fontId="6" fillId="0" borderId="0" xfId="0" applyFont="1"/>
    <xf numFmtId="0" fontId="0" fillId="0" borderId="0" xfId="0" applyAlignment="1">
      <alignment horizontal="center" wrapText="1"/>
    </xf>
    <xf numFmtId="0" fontId="6" fillId="0" borderId="0" xfId="0" applyFont="1" applyAlignment="1">
      <alignment horizontal="center" wrapText="1"/>
    </xf>
    <xf numFmtId="14" fontId="0" fillId="0" borderId="0" xfId="0" applyNumberFormat="1" applyAlignment="1">
      <alignment horizontal="center" wrapText="1"/>
    </xf>
    <xf numFmtId="0" fontId="0" fillId="0" borderId="0" xfId="0" applyAlignment="1">
      <alignment horizontal="center"/>
    </xf>
    <xf numFmtId="0" fontId="6" fillId="0" borderId="0" xfId="0" applyFont="1" applyAlignment="1">
      <alignment horizontal="left"/>
    </xf>
    <xf numFmtId="0" fontId="12" fillId="0" borderId="0" xfId="0" applyFont="1" applyAlignment="1">
      <alignment horizontal="left"/>
    </xf>
    <xf numFmtId="0" fontId="6" fillId="0" borderId="1" xfId="0" applyFont="1" applyBorder="1" applyAlignment="1">
      <alignment horizontal="center" wrapText="1"/>
    </xf>
    <xf numFmtId="0" fontId="6" fillId="0" borderId="1" xfId="0" applyFont="1" applyBorder="1" applyAlignment="1">
      <alignment wrapText="1"/>
    </xf>
    <xf numFmtId="0" fontId="0" fillId="0" borderId="1" xfId="0"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wrapText="1"/>
    </xf>
    <xf numFmtId="49" fontId="14" fillId="0" borderId="0" xfId="0" applyNumberFormat="1" applyFont="1" applyAlignment="1" applyProtection="1">
      <alignment horizontal="left"/>
      <protection locked="0"/>
    </xf>
    <xf numFmtId="49" fontId="15" fillId="0" borderId="0" xfId="0" applyNumberFormat="1" applyFont="1" applyAlignment="1" applyProtection="1">
      <alignment horizontal="left"/>
      <protection locked="0"/>
    </xf>
    <xf numFmtId="49" fontId="1" fillId="3" borderId="17" xfId="0" applyNumberFormat="1" applyFont="1" applyFill="1" applyBorder="1" applyAlignment="1" applyProtection="1">
      <alignment wrapText="1"/>
    </xf>
    <xf numFmtId="0" fontId="0" fillId="3" borderId="18" xfId="0" applyFill="1" applyBorder="1" applyAlignment="1" applyProtection="1"/>
    <xf numFmtId="0" fontId="0" fillId="3" borderId="19" xfId="0" applyFill="1" applyBorder="1" applyAlignment="1" applyProtection="1"/>
    <xf numFmtId="0" fontId="6" fillId="2" borderId="23" xfId="0" applyFont="1" applyFill="1" applyBorder="1" applyAlignment="1" applyProtection="1">
      <protection hidden="1"/>
    </xf>
    <xf numFmtId="0" fontId="0" fillId="2" borderId="15" xfId="0" applyFill="1" applyBorder="1" applyAlignment="1" applyProtection="1">
      <protection hidden="1"/>
    </xf>
    <xf numFmtId="0" fontId="0" fillId="2" borderId="16" xfId="0" applyFill="1" applyBorder="1" applyAlignment="1" applyProtection="1">
      <protection hidden="1"/>
    </xf>
    <xf numFmtId="0" fontId="0" fillId="0" borderId="38" xfId="0" applyBorder="1" applyAlignment="1" applyProtection="1">
      <protection hidden="1"/>
    </xf>
    <xf numFmtId="0" fontId="0" fillId="0" borderId="22" xfId="0" applyBorder="1" applyAlignment="1" applyProtection="1">
      <protection hidden="1"/>
    </xf>
    <xf numFmtId="0" fontId="1" fillId="2" borderId="39" xfId="0" applyFont="1" applyFill="1" applyBorder="1" applyAlignment="1" applyProtection="1">
      <protection hidden="1"/>
    </xf>
    <xf numFmtId="0" fontId="0" fillId="2" borderId="26" xfId="0" applyFill="1" applyBorder="1" applyAlignment="1" applyProtection="1">
      <protection hidden="1"/>
    </xf>
    <xf numFmtId="0" fontId="0" fillId="2" borderId="40" xfId="0" applyFill="1" applyBorder="1" applyAlignment="1" applyProtection="1">
      <protection hidden="1"/>
    </xf>
    <xf numFmtId="0" fontId="0" fillId="0" borderId="17" xfId="0" applyBorder="1" applyAlignment="1" applyProtection="1">
      <protection hidden="1"/>
    </xf>
    <xf numFmtId="0" fontId="0" fillId="0" borderId="18" xfId="0" applyBorder="1" applyAlignment="1" applyProtection="1">
      <protection hidden="1"/>
    </xf>
    <xf numFmtId="0" fontId="0" fillId="0" borderId="19" xfId="0" applyBorder="1" applyAlignment="1" applyProtection="1">
      <protection hidden="1"/>
    </xf>
    <xf numFmtId="0" fontId="0" fillId="3" borderId="20" xfId="0" applyFill="1" applyBorder="1" applyAlignment="1" applyProtection="1"/>
    <xf numFmtId="0" fontId="0" fillId="3" borderId="21" xfId="0" applyFill="1" applyBorder="1" applyAlignment="1" applyProtection="1"/>
    <xf numFmtId="0" fontId="0" fillId="3" borderId="22" xfId="0" applyFill="1" applyBorder="1" applyAlignment="1" applyProtection="1"/>
    <xf numFmtId="49" fontId="10" fillId="8" borderId="23" xfId="0" applyNumberFormat="1" applyFont="1" applyFill="1" applyBorder="1" applyAlignment="1" applyProtection="1">
      <alignment vertical="top" wrapText="1"/>
    </xf>
    <xf numFmtId="49" fontId="4" fillId="8" borderId="15" xfId="0" applyNumberFormat="1" applyFont="1" applyFill="1" applyBorder="1" applyAlignment="1" applyProtection="1">
      <alignment vertical="top" wrapText="1"/>
    </xf>
    <xf numFmtId="49" fontId="4" fillId="8" borderId="16" xfId="0" applyNumberFormat="1" applyFont="1" applyFill="1" applyBorder="1" applyAlignment="1" applyProtection="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4"/>
  <sheetViews>
    <sheetView tabSelected="1" zoomScaleNormal="100" workbookViewId="0">
      <selection activeCell="D12" sqref="D12"/>
    </sheetView>
  </sheetViews>
  <sheetFormatPr defaultColWidth="8.85546875" defaultRowHeight="15" x14ac:dyDescent="0.25"/>
  <cols>
    <col min="1" max="1" width="11.7109375" style="2" customWidth="1"/>
    <col min="2" max="2" width="88.140625" style="1" customWidth="1"/>
    <col min="3" max="3" width="20.85546875" style="26" customWidth="1"/>
    <col min="4" max="4" width="19.28515625" style="1" customWidth="1"/>
    <col min="5" max="16384" width="8.85546875" style="1"/>
  </cols>
  <sheetData>
    <row r="1" spans="1:4" ht="20.25" x14ac:dyDescent="0.3">
      <c r="A1" s="70" t="s">
        <v>63</v>
      </c>
    </row>
    <row r="2" spans="1:4" x14ac:dyDescent="0.25">
      <c r="A2" s="71" t="s">
        <v>62</v>
      </c>
    </row>
    <row r="4" spans="1:4" customFormat="1" ht="15.75" thickBot="1" x14ac:dyDescent="0.3">
      <c r="A4" s="9"/>
      <c r="B4" s="10"/>
      <c r="C4" s="19"/>
      <c r="D4" s="13" t="s">
        <v>64</v>
      </c>
    </row>
    <row r="5" spans="1:4" ht="15.75" thickBot="1" x14ac:dyDescent="0.3">
      <c r="A5" s="72"/>
      <c r="B5" s="73"/>
      <c r="C5" s="73"/>
      <c r="D5" s="74"/>
    </row>
    <row r="6" spans="1:4" ht="57" customHeight="1" x14ac:dyDescent="0.25">
      <c r="A6" s="89" t="s">
        <v>60</v>
      </c>
      <c r="B6" s="90"/>
      <c r="C6" s="90"/>
      <c r="D6" s="91"/>
    </row>
    <row r="7" spans="1:4" ht="4.5" customHeight="1" thickBot="1" x14ac:dyDescent="0.3">
      <c r="A7" s="86"/>
      <c r="B7" s="87"/>
      <c r="C7" s="87"/>
      <c r="D7" s="88"/>
    </row>
    <row r="8" spans="1:4" ht="15.75" thickBot="1" x14ac:dyDescent="0.3">
      <c r="A8" s="5" t="s">
        <v>13</v>
      </c>
      <c r="B8" s="6" t="s">
        <v>0</v>
      </c>
      <c r="C8" s="20" t="s">
        <v>40</v>
      </c>
      <c r="D8" s="14" t="s">
        <v>1</v>
      </c>
    </row>
    <row r="9" spans="1:4" x14ac:dyDescent="0.25">
      <c r="A9" s="11" t="s">
        <v>39</v>
      </c>
      <c r="B9" s="12" t="s">
        <v>38</v>
      </c>
      <c r="C9" s="21" t="s">
        <v>2</v>
      </c>
      <c r="D9" s="15" t="s">
        <v>2</v>
      </c>
    </row>
    <row r="10" spans="1:4" x14ac:dyDescent="0.25">
      <c r="A10" s="7" t="s">
        <v>4</v>
      </c>
      <c r="B10" s="4" t="s">
        <v>41</v>
      </c>
      <c r="C10" s="22" t="s">
        <v>2</v>
      </c>
      <c r="D10" s="15" t="s">
        <v>2</v>
      </c>
    </row>
    <row r="11" spans="1:4" ht="124.5" customHeight="1" thickBot="1" x14ac:dyDescent="0.3">
      <c r="A11" s="3" t="s">
        <v>5</v>
      </c>
      <c r="B11" s="4" t="s">
        <v>61</v>
      </c>
      <c r="C11" s="23" t="s">
        <v>2</v>
      </c>
      <c r="D11" s="16" t="s">
        <v>2</v>
      </c>
    </row>
    <row r="12" spans="1:4" ht="54" customHeight="1" thickTop="1" x14ac:dyDescent="0.25">
      <c r="A12" s="27" t="s">
        <v>6</v>
      </c>
      <c r="B12" s="8" t="s">
        <v>48</v>
      </c>
      <c r="C12" s="30" t="s">
        <v>2</v>
      </c>
      <c r="D12" s="17"/>
    </row>
    <row r="13" spans="1:4" ht="58.5" customHeight="1" x14ac:dyDescent="0.25">
      <c r="A13" s="28" t="s">
        <v>7</v>
      </c>
      <c r="B13" s="8" t="s">
        <v>43</v>
      </c>
      <c r="C13" s="24" t="s">
        <v>2</v>
      </c>
      <c r="D13" s="18">
        <v>0.99</v>
      </c>
    </row>
    <row r="14" spans="1:4" ht="40.5" customHeight="1" x14ac:dyDescent="0.25">
      <c r="A14" s="28" t="s">
        <v>8</v>
      </c>
      <c r="B14" s="8" t="s">
        <v>49</v>
      </c>
      <c r="C14" s="37"/>
      <c r="D14" s="32" t="e">
        <f>VLOOKUP(C14,B24:D27,3,FALSE)</f>
        <v>#N/A</v>
      </c>
    </row>
    <row r="15" spans="1:4" ht="41.25" customHeight="1" x14ac:dyDescent="0.25">
      <c r="A15" s="28" t="s">
        <v>9</v>
      </c>
      <c r="B15" s="8" t="s">
        <v>50</v>
      </c>
      <c r="C15" s="37"/>
      <c r="D15" s="32" t="e">
        <f>VLOOKUP(C15,B30:D36,3,FALSE)</f>
        <v>#N/A</v>
      </c>
    </row>
    <row r="16" spans="1:4" ht="45" customHeight="1" x14ac:dyDescent="0.25">
      <c r="A16" s="28" t="s">
        <v>10</v>
      </c>
      <c r="B16" s="8" t="s">
        <v>51</v>
      </c>
      <c r="C16" s="37"/>
      <c r="D16" s="32" t="e">
        <f>VLOOKUP(C16,B39:D49,3,FALSE)</f>
        <v>#N/A</v>
      </c>
    </row>
    <row r="17" spans="1:4" x14ac:dyDescent="0.25">
      <c r="A17" s="28" t="s">
        <v>11</v>
      </c>
      <c r="B17" s="8" t="s">
        <v>3</v>
      </c>
      <c r="C17" s="37"/>
      <c r="D17" s="32" t="e">
        <f>VLOOKUP(C17,B52:D53,3,FALSE)</f>
        <v>#N/A</v>
      </c>
    </row>
    <row r="18" spans="1:4" ht="66.75" customHeight="1" thickBot="1" x14ac:dyDescent="0.3">
      <c r="A18" s="29" t="s">
        <v>12</v>
      </c>
      <c r="B18" s="36" t="s">
        <v>59</v>
      </c>
      <c r="C18" s="25" t="s">
        <v>2</v>
      </c>
      <c r="D18" s="31" t="e">
        <f>(D12*D13*D14*D15*D16*D17)</f>
        <v>#N/A</v>
      </c>
    </row>
    <row r="19" spans="1:4" ht="66.75" customHeight="1" thickBot="1" x14ac:dyDescent="0.3">
      <c r="A19" s="29" t="s">
        <v>57</v>
      </c>
      <c r="B19" s="36" t="s">
        <v>58</v>
      </c>
      <c r="C19" s="25" t="s">
        <v>2</v>
      </c>
      <c r="D19" s="31" t="e">
        <f>MIN(D18,0.8)</f>
        <v>#N/A</v>
      </c>
    </row>
    <row r="20" spans="1:4" ht="15.75" thickBot="1" x14ac:dyDescent="0.3">
      <c r="A20" s="33"/>
      <c r="B20" s="34"/>
      <c r="C20" s="35"/>
      <c r="D20" s="34"/>
    </row>
    <row r="21" spans="1:4" ht="15.75" thickBot="1" x14ac:dyDescent="0.3">
      <c r="A21" s="80" t="s">
        <v>42</v>
      </c>
      <c r="B21" s="81"/>
      <c r="C21" s="81"/>
      <c r="D21" s="82"/>
    </row>
    <row r="22" spans="1:4" ht="15.75" thickBot="1" x14ac:dyDescent="0.3">
      <c r="A22" s="83"/>
      <c r="B22" s="84"/>
      <c r="C22" s="84"/>
      <c r="D22" s="85"/>
    </row>
    <row r="23" spans="1:4" x14ac:dyDescent="0.25">
      <c r="A23" s="75" t="s">
        <v>24</v>
      </c>
      <c r="B23" s="76"/>
      <c r="C23" s="76"/>
      <c r="D23" s="77"/>
    </row>
    <row r="24" spans="1:4" x14ac:dyDescent="0.25">
      <c r="A24" s="38"/>
      <c r="B24" s="39" t="s">
        <v>14</v>
      </c>
      <c r="C24" s="40"/>
      <c r="D24" s="41">
        <v>1</v>
      </c>
    </row>
    <row r="25" spans="1:4" x14ac:dyDescent="0.25">
      <c r="A25" s="38"/>
      <c r="B25" s="39" t="s">
        <v>44</v>
      </c>
      <c r="C25" s="40"/>
      <c r="D25" s="41">
        <v>1</v>
      </c>
    </row>
    <row r="26" spans="1:4" x14ac:dyDescent="0.25">
      <c r="A26" s="38"/>
      <c r="B26" s="39" t="s">
        <v>15</v>
      </c>
      <c r="C26" s="40"/>
      <c r="D26" s="41">
        <v>0.91</v>
      </c>
    </row>
    <row r="27" spans="1:4" x14ac:dyDescent="0.25">
      <c r="A27" s="38"/>
      <c r="B27" s="39" t="s">
        <v>16</v>
      </c>
      <c r="C27" s="40"/>
      <c r="D27" s="41">
        <v>0.69</v>
      </c>
    </row>
    <row r="28" spans="1:4" ht="15.75" thickBot="1" x14ac:dyDescent="0.3">
      <c r="A28" s="42"/>
      <c r="B28" s="78"/>
      <c r="C28" s="79"/>
      <c r="D28" s="43"/>
    </row>
    <row r="29" spans="1:4" x14ac:dyDescent="0.25">
      <c r="A29" s="75" t="s">
        <v>25</v>
      </c>
      <c r="B29" s="76"/>
      <c r="C29" s="76"/>
      <c r="D29" s="77"/>
    </row>
    <row r="30" spans="1:4" x14ac:dyDescent="0.25">
      <c r="A30" s="38"/>
      <c r="B30" s="44" t="s">
        <v>17</v>
      </c>
      <c r="C30" s="45"/>
      <c r="D30" s="46">
        <v>1</v>
      </c>
    </row>
    <row r="31" spans="1:4" x14ac:dyDescent="0.25">
      <c r="A31" s="38"/>
      <c r="B31" s="44" t="s">
        <v>18</v>
      </c>
      <c r="C31" s="45"/>
      <c r="D31" s="46">
        <v>0.99</v>
      </c>
    </row>
    <row r="32" spans="1:4" x14ac:dyDescent="0.25">
      <c r="A32" s="38"/>
      <c r="B32" s="44" t="s">
        <v>19</v>
      </c>
      <c r="C32" s="45"/>
      <c r="D32" s="46">
        <v>0.99</v>
      </c>
    </row>
    <row r="33" spans="1:4" x14ac:dyDescent="0.25">
      <c r="A33" s="38"/>
      <c r="B33" s="44" t="s">
        <v>20</v>
      </c>
      <c r="C33" s="45"/>
      <c r="D33" s="46">
        <v>0.99</v>
      </c>
    </row>
    <row r="34" spans="1:4" x14ac:dyDescent="0.25">
      <c r="A34" s="38"/>
      <c r="B34" s="44" t="s">
        <v>21</v>
      </c>
      <c r="C34" s="45"/>
      <c r="D34" s="46">
        <v>0.97</v>
      </c>
    </row>
    <row r="35" spans="1:4" x14ac:dyDescent="0.25">
      <c r="A35" s="38"/>
      <c r="B35" s="44" t="s">
        <v>22</v>
      </c>
      <c r="C35" s="45"/>
      <c r="D35" s="46">
        <v>0.96</v>
      </c>
    </row>
    <row r="36" spans="1:4" x14ac:dyDescent="0.25">
      <c r="A36" s="38"/>
      <c r="B36" s="44" t="s">
        <v>23</v>
      </c>
      <c r="C36" s="45"/>
      <c r="D36" s="46">
        <v>0.96</v>
      </c>
    </row>
    <row r="37" spans="1:4" ht="15.75" thickBot="1" x14ac:dyDescent="0.3">
      <c r="A37" s="47"/>
      <c r="B37" s="78"/>
      <c r="C37" s="79"/>
      <c r="D37" s="48"/>
    </row>
    <row r="38" spans="1:4" x14ac:dyDescent="0.25">
      <c r="A38" s="75" t="s">
        <v>26</v>
      </c>
      <c r="B38" s="76"/>
      <c r="C38" s="76"/>
      <c r="D38" s="77"/>
    </row>
    <row r="39" spans="1:4" x14ac:dyDescent="0.25">
      <c r="A39" s="38"/>
      <c r="B39" s="49" t="s">
        <v>27</v>
      </c>
      <c r="C39" s="50"/>
      <c r="D39" s="51">
        <v>1</v>
      </c>
    </row>
    <row r="40" spans="1:4" x14ac:dyDescent="0.25">
      <c r="A40" s="38"/>
      <c r="B40" s="49" t="s">
        <v>28</v>
      </c>
      <c r="C40" s="50"/>
      <c r="D40" s="51">
        <v>1</v>
      </c>
    </row>
    <row r="41" spans="1:4" x14ac:dyDescent="0.25">
      <c r="A41" s="38"/>
      <c r="B41" s="49" t="s">
        <v>29</v>
      </c>
      <c r="C41" s="50"/>
      <c r="D41" s="51">
        <v>1</v>
      </c>
    </row>
    <row r="42" spans="1:4" x14ac:dyDescent="0.25">
      <c r="A42" s="38"/>
      <c r="B42" s="49" t="s">
        <v>30</v>
      </c>
      <c r="C42" s="50"/>
      <c r="D42" s="51">
        <v>0.91</v>
      </c>
    </row>
    <row r="43" spans="1:4" x14ac:dyDescent="0.25">
      <c r="A43" s="38"/>
      <c r="B43" s="49" t="s">
        <v>31</v>
      </c>
      <c r="C43" s="50"/>
      <c r="D43" s="51">
        <v>0.99</v>
      </c>
    </row>
    <row r="44" spans="1:4" x14ac:dyDescent="0.25">
      <c r="A44" s="38"/>
      <c r="B44" s="49" t="s">
        <v>32</v>
      </c>
      <c r="C44" s="50"/>
      <c r="D44" s="51">
        <v>0.99</v>
      </c>
    </row>
    <row r="45" spans="1:4" x14ac:dyDescent="0.25">
      <c r="A45" s="38"/>
      <c r="B45" s="49" t="s">
        <v>33</v>
      </c>
      <c r="C45" s="50"/>
      <c r="D45" s="51">
        <v>0.99</v>
      </c>
    </row>
    <row r="46" spans="1:4" x14ac:dyDescent="0.25">
      <c r="A46" s="38"/>
      <c r="B46" s="49" t="s">
        <v>34</v>
      </c>
      <c r="C46" s="50"/>
      <c r="D46" s="51">
        <v>0.69</v>
      </c>
    </row>
    <row r="47" spans="1:4" x14ac:dyDescent="0.25">
      <c r="A47" s="38"/>
      <c r="B47" s="49" t="s">
        <v>35</v>
      </c>
      <c r="C47" s="50"/>
      <c r="D47" s="51">
        <v>0.97</v>
      </c>
    </row>
    <row r="48" spans="1:4" x14ac:dyDescent="0.25">
      <c r="A48" s="38"/>
      <c r="B48" s="49" t="s">
        <v>36</v>
      </c>
      <c r="C48" s="50"/>
      <c r="D48" s="51">
        <v>0.96</v>
      </c>
    </row>
    <row r="49" spans="1:4" x14ac:dyDescent="0.25">
      <c r="A49" s="38"/>
      <c r="B49" s="49" t="s">
        <v>37</v>
      </c>
      <c r="C49" s="50"/>
      <c r="D49" s="51">
        <v>0.96</v>
      </c>
    </row>
    <row r="50" spans="1:4" ht="15.75" thickBot="1" x14ac:dyDescent="0.3">
      <c r="A50" s="47"/>
      <c r="B50" s="78"/>
      <c r="C50" s="79"/>
      <c r="D50" s="52"/>
    </row>
    <row r="51" spans="1:4" x14ac:dyDescent="0.25">
      <c r="A51" s="75" t="s">
        <v>45</v>
      </c>
      <c r="B51" s="76"/>
      <c r="C51" s="76"/>
      <c r="D51" s="77"/>
    </row>
    <row r="52" spans="1:4" x14ac:dyDescent="0.25">
      <c r="A52" s="38"/>
      <c r="B52" s="53" t="s">
        <v>46</v>
      </c>
      <c r="C52" s="54"/>
      <c r="D52" s="55">
        <v>0.92</v>
      </c>
    </row>
    <row r="53" spans="1:4" x14ac:dyDescent="0.25">
      <c r="A53" s="38"/>
      <c r="B53" s="53" t="s">
        <v>47</v>
      </c>
      <c r="C53" s="54"/>
      <c r="D53" s="55">
        <v>0.78</v>
      </c>
    </row>
    <row r="54" spans="1:4" ht="15.75" thickBot="1" x14ac:dyDescent="0.3">
      <c r="A54" s="47"/>
      <c r="B54" s="78"/>
      <c r="C54" s="79"/>
      <c r="D54" s="52"/>
    </row>
  </sheetData>
  <sheetProtection algorithmName="SHA-512" hashValue="Jhke/fT8Mx4O2t6pgd/WoiAsJNhXe9A3BGGs8565Gi2Cj9h5dS+m5qbneO9HPli0bG70g8TgxVmaUzPSrOAC3w==" saltValue="GxSlTX1obtP2gaoUUXC4sg==" spinCount="100000" sheet="1" objects="1" scenarios="1"/>
  <mergeCells count="13">
    <mergeCell ref="A5:D5"/>
    <mergeCell ref="A51:D51"/>
    <mergeCell ref="B54:C54"/>
    <mergeCell ref="A23:D23"/>
    <mergeCell ref="A21:D21"/>
    <mergeCell ref="A22:D22"/>
    <mergeCell ref="A7:D7"/>
    <mergeCell ref="A6:D6"/>
    <mergeCell ref="B50:C50"/>
    <mergeCell ref="A38:D38"/>
    <mergeCell ref="B37:C37"/>
    <mergeCell ref="B28:C28"/>
    <mergeCell ref="A29:D29"/>
  </mergeCells>
  <phoneticPr fontId="3" type="noConversion"/>
  <dataValidations xWindow="820" yWindow="520" count="4">
    <dataValidation type="list" allowBlank="1" showInputMessage="1" showErrorMessage="1" errorTitle="Invalid" error="Invalid Entry - Select from list" promptTitle="Visor Material" prompt="Select material from the drop down list. Select nil if there is no visor." sqref="C14">
      <formula1>Visors</formula1>
    </dataValidation>
    <dataValidation type="list" allowBlank="1" showInputMessage="1" showErrorMessage="1" errorTitle="Invalid" error="Invalid data entry. Select material from drop down list." promptTitle="Reflector" prompt="Select material from the drop down list. Select nil if there is no reflector." sqref="C15">
      <formula1>Reflectors</formula1>
    </dataValidation>
    <dataValidation type="list" allowBlank="1" showInputMessage="1" showErrorMessage="1" errorTitle="Invalid" error="Invalid entry. Select material from drop down list." promptTitle="Lens" prompt="Select material from the drop down list. Select nil if there is no lens." sqref="C16">
      <formula1>Lenses</formula1>
    </dataValidation>
    <dataValidation type="list" allowBlank="1" showInputMessage="1" showErrorMessage="1" errorTitle="Invalid" error="Invalid entry. Select material from drop down list." promptTitle="Lens" prompt="Select material from the drop down list. Select nil if there is no lens." sqref="C17">
      <formula1>$B$52:$B$53</formula1>
    </dataValidation>
  </dataValidations>
  <pageMargins left="0.70866141732283472" right="0.70866141732283472" top="1.1417322834645669" bottom="1.1417322834645669" header="0.51181102362204722" footer="0.51181102362204722"/>
  <pageSetup paperSize="9" scale="58" orientation="portrait" r:id="rId1"/>
  <headerFooter>
    <oddHeader>&amp;L&amp;G&amp;R&amp;G</oddHeader>
    <oddFooter>&amp;L&amp;"-,Italic"&amp;8Version 1_15/10/2020&amp;C&amp;"-,Italic"&amp;8Design Manual - Street Lighting
Appendix B1 - MF Calculator&amp;R&amp;"-,Italic"&amp;8Page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
  <sheetViews>
    <sheetView workbookViewId="0">
      <selection activeCell="C15" sqref="C15"/>
    </sheetView>
  </sheetViews>
  <sheetFormatPr defaultRowHeight="15" x14ac:dyDescent="0.25"/>
  <cols>
    <col min="1" max="1" width="9.140625" style="62"/>
    <col min="2" max="2" width="15.42578125" style="62" customWidth="1"/>
    <col min="3" max="3" width="68" customWidth="1"/>
  </cols>
  <sheetData>
    <row r="1" spans="1:3" x14ac:dyDescent="0.25">
      <c r="A1" s="59"/>
      <c r="B1" s="59"/>
      <c r="C1" s="56"/>
    </row>
    <row r="2" spans="1:3" s="58" customFormat="1" ht="18.75" x14ac:dyDescent="0.3">
      <c r="A2" s="64" t="s">
        <v>52</v>
      </c>
      <c r="B2" s="60"/>
      <c r="C2" s="57"/>
    </row>
    <row r="3" spans="1:3" s="58" customFormat="1" x14ac:dyDescent="0.25">
      <c r="A3" s="63"/>
      <c r="B3" s="60"/>
      <c r="C3" s="57"/>
    </row>
    <row r="4" spans="1:3" s="58" customFormat="1" x14ac:dyDescent="0.25">
      <c r="A4" s="65" t="s">
        <v>53</v>
      </c>
      <c r="B4" s="65" t="s">
        <v>54</v>
      </c>
      <c r="C4" s="66" t="s">
        <v>55</v>
      </c>
    </row>
    <row r="5" spans="1:3" x14ac:dyDescent="0.25">
      <c r="A5" s="67">
        <v>1</v>
      </c>
      <c r="B5" s="68">
        <v>44119</v>
      </c>
      <c r="C5" s="69" t="s">
        <v>56</v>
      </c>
    </row>
    <row r="6" spans="1:3" x14ac:dyDescent="0.25">
      <c r="A6" s="67"/>
      <c r="B6" s="68"/>
      <c r="C6" s="69"/>
    </row>
    <row r="7" spans="1:3" x14ac:dyDescent="0.25">
      <c r="A7" s="67"/>
      <c r="B7" s="68"/>
      <c r="C7" s="69"/>
    </row>
    <row r="8" spans="1:3" x14ac:dyDescent="0.25">
      <c r="A8" s="67"/>
      <c r="B8" s="68"/>
      <c r="C8" s="69"/>
    </row>
    <row r="9" spans="1:3" x14ac:dyDescent="0.25">
      <c r="A9" s="67"/>
      <c r="B9" s="68"/>
      <c r="C9" s="69"/>
    </row>
    <row r="10" spans="1:3" x14ac:dyDescent="0.25">
      <c r="A10" s="67"/>
      <c r="B10" s="68"/>
      <c r="C10" s="69"/>
    </row>
    <row r="11" spans="1:3" x14ac:dyDescent="0.25">
      <c r="A11" s="59"/>
      <c r="B11" s="61"/>
      <c r="C11" s="56"/>
    </row>
    <row r="12" spans="1:3" x14ac:dyDescent="0.25">
      <c r="A12" s="59"/>
      <c r="B12" s="61"/>
      <c r="C12" s="56"/>
    </row>
    <row r="13" spans="1:3" x14ac:dyDescent="0.25">
      <c r="A13" s="59"/>
      <c r="B13" s="61"/>
      <c r="C13" s="56"/>
    </row>
    <row r="14" spans="1:3" x14ac:dyDescent="0.25">
      <c r="A14" s="59"/>
      <c r="B14" s="59"/>
      <c r="C14" s="56"/>
    </row>
    <row r="15" spans="1:3" x14ac:dyDescent="0.25">
      <c r="A15" s="59"/>
      <c r="B15" s="59"/>
      <c r="C15" s="56"/>
    </row>
    <row r="16" spans="1:3" x14ac:dyDescent="0.25">
      <c r="A16" s="59"/>
      <c r="B16" s="59"/>
      <c r="C16" s="56"/>
    </row>
    <row r="17" spans="1:3" x14ac:dyDescent="0.25">
      <c r="A17" s="59"/>
      <c r="B17" s="59"/>
      <c r="C17" s="56"/>
    </row>
    <row r="18" spans="1:3" x14ac:dyDescent="0.25">
      <c r="A18" s="59"/>
      <c r="B18" s="59"/>
      <c r="C18" s="56"/>
    </row>
    <row r="19" spans="1:3" x14ac:dyDescent="0.25">
      <c r="A19" s="59"/>
      <c r="B19" s="59"/>
      <c r="C19" s="56"/>
    </row>
    <row r="20" spans="1:3" x14ac:dyDescent="0.25">
      <c r="A20" s="59"/>
      <c r="B20" s="59"/>
      <c r="C20" s="56"/>
    </row>
    <row r="21" spans="1:3" x14ac:dyDescent="0.25">
      <c r="A21" s="59"/>
      <c r="B21" s="59"/>
      <c r="C21" s="56"/>
    </row>
    <row r="22" spans="1:3" x14ac:dyDescent="0.25">
      <c r="A22" s="59"/>
      <c r="B22" s="59"/>
      <c r="C22" s="56"/>
    </row>
  </sheetData>
  <sheetProtection algorithmName="SHA-512" hashValue="3k21/LeMjb1yd7PHXaRENbVuiLi9zJ4ZgEiiJzAG2XiBY9Ctm7ilhgNergROUXRvUX/L4LLrV5SsSoR/DxFsLw==" saltValue="P3giHRjqLfS9CVSPYLNwRg==" spinCount="100000" sheet="1" objects="1" scenarios="1"/>
  <pageMargins left="0.70866141732283472" right="0.70866141732283472" top="0.74803149606299213" bottom="0.74803149606299213" header="0.31496062992125984" footer="0.31496062992125984"/>
  <pageSetup paperSize="9" scale="94" orientation="portrait" r:id="rId1"/>
  <headerFooter>
    <oddHeader>&amp;L&amp;14&amp;G&amp;R&amp;G</oddHeader>
    <oddFooter>&amp;L&amp;"-,Italic"&amp;8Version 1_15/10/2020&amp;C&amp;"-,Italic"&amp;8Design Manual - Street Lighting
Appendix B1 - MF Calculator&amp;R&amp;"-,Italic"&amp;8Page &amp;P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Maintenance Factor</vt:lpstr>
      <vt:lpstr>Revision</vt:lpstr>
      <vt:lpstr>Lens</vt:lpstr>
      <vt:lpstr>Lenses</vt:lpstr>
      <vt:lpstr>'Maintenance Factor'!Print_Area</vt:lpstr>
      <vt:lpstr>'Maintenance Factor'!Print_Titles</vt:lpstr>
      <vt:lpstr>Reflector</vt:lpstr>
      <vt:lpstr>Reflectors</vt:lpstr>
      <vt:lpstr>Visor</vt:lpstr>
      <vt:lpstr>Visors</vt:lpstr>
    </vt:vector>
  </TitlesOfParts>
  <Company>LDP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john.mckensey_ldp</dc:creator>
  <cp:lastModifiedBy>john.mckensey_ldp</cp:lastModifiedBy>
  <cp:lastPrinted>2020-07-24T02:48:45Z</cp:lastPrinted>
  <dcterms:created xsi:type="dcterms:W3CDTF">2013-10-10T23:29:56Z</dcterms:created>
  <dcterms:modified xsi:type="dcterms:W3CDTF">2020-10-15T02:50:07Z</dcterms:modified>
</cp:coreProperties>
</file>